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znetsovaUV\Desktop\"/>
    </mc:Choice>
  </mc:AlternateContent>
  <bookViews>
    <workbookView xWindow="0" yWindow="0" windowWidth="28800" windowHeight="12300" activeTab="2"/>
  </bookViews>
  <sheets>
    <sheet name="расходы по отраслям" sheetId="1" r:id="rId1"/>
    <sheet name="доходы" sheetId="2" r:id="rId2"/>
    <sheet name="дефицит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11" i="2"/>
  <c r="B14" i="1"/>
  <c r="E14" i="1"/>
  <c r="F14" i="1" s="1"/>
  <c r="C14" i="1"/>
  <c r="D13" i="1"/>
  <c r="D12" i="1"/>
  <c r="D11" i="1"/>
  <c r="D10" i="1"/>
  <c r="D9" i="1"/>
  <c r="D8" i="1"/>
  <c r="D7" i="1"/>
  <c r="D6" i="1"/>
  <c r="D5" i="1"/>
  <c r="D4" i="1"/>
  <c r="D3" i="1"/>
  <c r="F10" i="1" l="1"/>
  <c r="F6" i="1"/>
  <c r="F9" i="1"/>
  <c r="F5" i="1"/>
  <c r="F3" i="1"/>
  <c r="F12" i="1"/>
  <c r="F8" i="1"/>
  <c r="F4" i="1"/>
  <c r="F13" i="1"/>
  <c r="F11" i="1"/>
  <c r="F7" i="1"/>
  <c r="D14" i="1"/>
</calcChain>
</file>

<file path=xl/sharedStrings.xml><?xml version="1.0" encoding="utf-8"?>
<sst xmlns="http://schemas.openxmlformats.org/spreadsheetml/2006/main" count="46" uniqueCount="42">
  <si>
    <t>план</t>
  </si>
  <si>
    <t>факт</t>
  </si>
  <si>
    <t>%</t>
  </si>
  <si>
    <t>2022 год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</si>
  <si>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</si>
  <si>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</si>
  <si>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</si>
  <si>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</si>
  <si>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</si>
  <si>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</si>
  <si>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</si>
  <si>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</si>
  <si>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</si>
  <si>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</si>
  <si>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14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</si>
  <si>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</si>
  <si>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</si>
  <si>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</si>
  <si>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</si>
  <si>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</si>
  <si>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</si>
  <si>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</si>
  <si>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</si>
  <si>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 xml:space="preserve">Здравоохранение </t>
  </si>
  <si>
    <t>Социальная политика</t>
  </si>
  <si>
    <t xml:space="preserve">Физкультура и спорт </t>
  </si>
  <si>
    <t>Межбюджетные трансферты общего характера бюджетам субъектов Российской Федерации и муниципальных образований</t>
  </si>
  <si>
    <t>тыс. руб.</t>
  </si>
  <si>
    <t>Наименование доходов</t>
  </si>
  <si>
    <t xml:space="preserve">Сумма </t>
  </si>
  <si>
    <t>2</t>
  </si>
  <si>
    <t>3</t>
  </si>
  <si>
    <t>4</t>
  </si>
  <si>
    <t>Безвозмездные поступления от других бюджетов бюджетной системы Российской Федерации</t>
  </si>
  <si>
    <t>Прочие безвозмездные перечисления</t>
  </si>
  <si>
    <t>исполнено</t>
  </si>
  <si>
    <t xml:space="preserve"> НЕНАЛОГОВЫЕ ДОХОДЫ  </t>
  </si>
  <si>
    <t xml:space="preserve"> НАЛОГОВЫЕ  ДОХОДЫ  </t>
  </si>
  <si>
    <t>ВОЗВРАТ ОСТАТКОВ СУБСИДИЙ, СУБВЕНЦИЙ И ИНЫХ МЕЖБЮДЖЕТНЫХ ТРАНСФЕРТОВ, ИМЕЮЩИХ ЦЕЛЕВОЕ НАЗНАЧЕНИЕ, ПРОШЛЫХ ЛЕТ</t>
  </si>
  <si>
    <t>Источники финансирования дефицита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</si>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</sst>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3">
    <xf numFmtId="0" fontId="0" fillId="0" borderId="0" xfId="0"/>
    <xf numFmtId="0" fontId="0" fillId="0" borderId="5" xfId="0" applyBorder="1"/>
    <xf numFmtId="164" fontId="0" fillId="0" borderId="5" xfId="0" applyNumberFormat="1" applyBorder="1"/>
    <xf numFmtId="0" fontId="0" fillId="0" borderId="0" xfId="0" applyFill="1"/>
    <xf numFmtId="0" fontId="0" fillId="0" borderId="5" xfId="0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49" fontId="1" fillId="0" borderId="5" xfId="0" applyNumberFormat="1" applyFont="1" applyBorder="1"/>
    <xf numFmtId="0" fontId="2" fillId="0" borderId="5" xfId="0" applyFont="1" applyBorder="1"/>
    <xf numFmtId="164" fontId="2" fillId="0" borderId="8" xfId="0" applyNumberFormat="1" applyFont="1" applyBorder="1"/>
    <xf numFmtId="0" fontId="1" fillId="0" borderId="5" xfId="0" applyFont="1" applyBorder="1" applyAlignment="1">
      <alignment wrapText="1"/>
    </xf>
    <xf numFmtId="164" fontId="1" fillId="0" borderId="9" xfId="0" applyNumberFormat="1" applyFont="1" applyBorder="1"/>
    <xf numFmtId="164" fontId="1" fillId="0" borderId="5" xfId="0" applyNumberFormat="1" applyFont="1" applyBorder="1"/>
    <xf numFmtId="164" fontId="1" fillId="0" borderId="8" xfId="0" applyNumberFormat="1" applyFont="1" applyBorder="1"/>
    <xf numFmtId="49" fontId="1" fillId="0" borderId="5" xfId="0" applyNumberFormat="1" applyFont="1" applyFill="1" applyBorder="1"/>
    <xf numFmtId="164" fontId="1" fillId="0" borderId="9" xfId="0" applyNumberFormat="1" applyFont="1" applyFill="1" applyBorder="1"/>
    <xf numFmtId="164" fontId="1" fillId="0" borderId="5" xfId="0" applyNumberFormat="1" applyFont="1" applyFill="1" applyBorder="1"/>
    <xf numFmtId="164" fontId="1" fillId="0" borderId="8" xfId="0" applyNumberFormat="1" applyFont="1" applyFill="1" applyBorder="1"/>
    <xf numFmtId="0" fontId="1" fillId="0" borderId="0" xfId="0" applyFont="1" applyFill="1"/>
    <xf numFmtId="0" fontId="1" fillId="0" borderId="5" xfId="0" applyFont="1" applyBorder="1"/>
    <xf numFmtId="49" fontId="1" fillId="0" borderId="0" xfId="0" applyNumberFormat="1" applyFont="1"/>
    <xf numFmtId="0" fontId="3" fillId="0" borderId="5" xfId="0" applyFont="1" applyFill="1" applyBorder="1" applyAlignment="1">
      <alignment wrapText="1"/>
    </xf>
    <xf numFmtId="164" fontId="2" fillId="0" borderId="6" xfId="0" applyNumberFormat="1" applyFont="1" applyBorder="1" applyAlignment="1"/>
    <xf numFmtId="164" fontId="2" fillId="0" borderId="7" xfId="0" applyNumberFormat="1" applyFont="1" applyBorder="1" applyAlignment="1"/>
    <xf numFmtId="0" fontId="4" fillId="0" borderId="0" xfId="1" applyFill="1"/>
    <xf numFmtId="49" fontId="5" fillId="0" borderId="0" xfId="1" applyNumberFormat="1" applyFont="1" applyFill="1" applyAlignment="1">
      <alignment horizontal="center" wrapText="1"/>
    </xf>
    <xf numFmtId="49" fontId="6" fillId="0" borderId="0" xfId="1" applyNumberFormat="1" applyFont="1" applyFill="1"/>
    <xf numFmtId="49" fontId="5" fillId="0" borderId="10" xfId="1" applyNumberFormat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top" wrapText="1"/>
    </xf>
    <xf numFmtId="164" fontId="5" fillId="0" borderId="10" xfId="1" applyNumberFormat="1" applyFont="1" applyFill="1" applyBorder="1" applyAlignment="1">
      <alignment horizontal="right" wrapText="1"/>
    </xf>
    <xf numFmtId="0" fontId="5" fillId="0" borderId="5" xfId="1" applyFont="1" applyFill="1" applyBorder="1" applyAlignment="1">
      <alignment vertical="top" wrapText="1"/>
    </xf>
    <xf numFmtId="164" fontId="5" fillId="0" borderId="13" xfId="1" applyNumberFormat="1" applyFont="1" applyFill="1" applyBorder="1" applyAlignment="1">
      <alignment horizontal="right" wrapText="1"/>
    </xf>
    <xf numFmtId="0" fontId="5" fillId="0" borderId="5" xfId="1" applyFont="1" applyFill="1" applyBorder="1" applyAlignment="1">
      <alignment horizontal="justify" vertical="top" wrapText="1"/>
    </xf>
    <xf numFmtId="164" fontId="5" fillId="0" borderId="5" xfId="1" applyNumberFormat="1" applyFont="1" applyFill="1" applyBorder="1" applyAlignment="1">
      <alignment horizontal="right" wrapText="1"/>
    </xf>
    <xf numFmtId="0" fontId="5" fillId="0" borderId="5" xfId="1" applyFont="1" applyFill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165" fontId="4" fillId="0" borderId="0" xfId="1" applyNumberFormat="1" applyFill="1"/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0;&#1091;&#1079;&#1085;&#1077;&#1094;&#1086;&#1074;&#1072;\_&#1051;&#1080;&#1095;&#1085;&#1099;&#1077;\&#1084;&#1086;&#1103;%20&#1087;&#1088;&#1086;&#1095;&#1077;&#1077;\&#1044;&#1054;&#1050;&#1051;&#1040;&#1044;%20&#1043;&#1083;&#1072;&#1074;&#1099;%20&#1077;&#1078;&#1077;&#1075;&#1086;&#1076;&#1085;&#1099;&#1081;\&#1076;&#1086;&#1082;&#1083;&#1072;&#1076;!!!!%20&#1074;&#1089;&#1077;%20&#1079;&#1076;&#1077;&#1089;&#1100;\&#1076;&#1083;&#1103;%20&#1076;&#1086;&#1082;&#1083;&#1072;&#1076;&#1072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8"/>
      <sheetName val="2019"/>
      <sheetName val="2020"/>
      <sheetName val="2021"/>
      <sheetName val="202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AL17" t="str">
            <v>млн. руб.</v>
          </cell>
        </row>
        <row r="18">
          <cell r="AK18" t="str">
            <v>2011 год</v>
          </cell>
          <cell r="AL18">
            <v>397.9</v>
          </cell>
        </row>
        <row r="19">
          <cell r="AK19" t="str">
            <v>2012 год</v>
          </cell>
          <cell r="AL19">
            <v>366.9</v>
          </cell>
        </row>
        <row r="20">
          <cell r="AK20" t="str">
            <v>2013 год</v>
          </cell>
          <cell r="AL20">
            <v>363.7</v>
          </cell>
        </row>
        <row r="21">
          <cell r="AK21" t="str">
            <v>2014 год</v>
          </cell>
          <cell r="AL21">
            <v>425.8</v>
          </cell>
        </row>
        <row r="28">
          <cell r="C28" t="str">
            <v>млн. руб.</v>
          </cell>
          <cell r="D28" t="str">
            <v>%</v>
          </cell>
        </row>
        <row r="32">
          <cell r="B32" t="str">
            <v>2018 год</v>
          </cell>
          <cell r="C32">
            <v>223</v>
          </cell>
          <cell r="D32">
            <v>66.599999999999994</v>
          </cell>
        </row>
        <row r="33">
          <cell r="B33" t="str">
            <v>2019 год</v>
          </cell>
          <cell r="C33">
            <v>270.89999999999998</v>
          </cell>
          <cell r="D33">
            <v>56.9</v>
          </cell>
        </row>
        <row r="34">
          <cell r="B34" t="str">
            <v>2020 год</v>
          </cell>
          <cell r="C34">
            <v>296.39999999999998</v>
          </cell>
          <cell r="D34">
            <v>42.2</v>
          </cell>
        </row>
        <row r="35">
          <cell r="B35" t="str">
            <v>2021 год</v>
          </cell>
          <cell r="C35">
            <v>321.2</v>
          </cell>
          <cell r="D35">
            <v>49.9</v>
          </cell>
        </row>
        <row r="36">
          <cell r="B36" t="str">
            <v>2022 год</v>
          </cell>
          <cell r="C36">
            <v>318.7</v>
          </cell>
          <cell r="D36">
            <v>49.5</v>
          </cell>
        </row>
        <row r="41">
          <cell r="C41" t="str">
            <v>"Программные" расходы</v>
          </cell>
        </row>
        <row r="45">
          <cell r="B45" t="str">
            <v>2018 год</v>
          </cell>
          <cell r="C45">
            <v>90.058342241628807</v>
          </cell>
        </row>
        <row r="46">
          <cell r="B46" t="str">
            <v>2019 год</v>
          </cell>
          <cell r="C46">
            <v>89</v>
          </cell>
        </row>
        <row r="47">
          <cell r="B47" t="str">
            <v>2020 год</v>
          </cell>
          <cell r="C47">
            <v>91.6</v>
          </cell>
        </row>
        <row r="48">
          <cell r="B48" t="str">
            <v>2021 год</v>
          </cell>
          <cell r="C48">
            <v>92.9</v>
          </cell>
        </row>
        <row r="49">
          <cell r="B49" t="str">
            <v>2022 год</v>
          </cell>
          <cell r="C49">
            <v>99.3</v>
          </cell>
        </row>
        <row r="58">
          <cell r="B58" t="str">
            <v>2014 год</v>
          </cell>
          <cell r="C58">
            <v>2.5</v>
          </cell>
        </row>
        <row r="59">
          <cell r="B59" t="str">
            <v>2015 год</v>
          </cell>
          <cell r="C59">
            <v>3.6</v>
          </cell>
        </row>
        <row r="60">
          <cell r="B60" t="str">
            <v>2016 год</v>
          </cell>
          <cell r="C60">
            <v>4.5</v>
          </cell>
        </row>
        <row r="61">
          <cell r="B61" t="str">
            <v>2017 год</v>
          </cell>
          <cell r="C61">
            <v>6.5</v>
          </cell>
        </row>
        <row r="62">
          <cell r="B62" t="str">
            <v>2018 год</v>
          </cell>
          <cell r="C62">
            <v>6.2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J10" sqref="J10"/>
    </sheetView>
  </sheetViews>
  <sheetFormatPr defaultRowHeight="15" x14ac:dyDescent="0.25"/>
  <cols>
    <col min="1" max="1" width="5.28515625" style="23" customWidth="1"/>
    <col min="2" max="2" width="34.42578125" style="9" customWidth="1"/>
    <col min="3" max="3" width="12.7109375" style="9" customWidth="1"/>
    <col min="4" max="4" width="6.5703125" style="9" customWidth="1"/>
    <col min="5" max="5" width="10" style="9" customWidth="1"/>
    <col min="6" max="6" width="7.7109375" style="9" customWidth="1"/>
    <col min="7" max="7" width="9.140625" style="9"/>
  </cols>
  <sheetData>
    <row r="1" spans="1:7" x14ac:dyDescent="0.25">
      <c r="A1" s="5" t="s">
        <v>3</v>
      </c>
      <c r="B1" s="5"/>
      <c r="C1" s="6" t="s">
        <v>0</v>
      </c>
      <c r="D1" s="7"/>
      <c r="E1" s="7" t="s">
        <v>1</v>
      </c>
      <c r="F1" s="8"/>
    </row>
    <row r="2" spans="1:7" x14ac:dyDescent="0.25">
      <c r="A2" s="10"/>
      <c r="B2" s="11"/>
      <c r="C2" s="25" t="s">
        <v>27</v>
      </c>
      <c r="D2" s="26" t="s">
        <v>2</v>
      </c>
      <c r="E2" s="25" t="s">
        <v>27</v>
      </c>
      <c r="F2" s="12" t="s">
        <v>2</v>
      </c>
    </row>
    <row r="3" spans="1:7" x14ac:dyDescent="0.25">
      <c r="A3" s="10" t="s">
        <v>4</v>
      </c>
      <c r="B3" s="13" t="s">
        <v>16</v>
      </c>
      <c r="C3" s="14">
        <v>103505.5</v>
      </c>
      <c r="D3" s="15">
        <f>E3/C3*100</f>
        <v>98.622392046799462</v>
      </c>
      <c r="E3" s="15">
        <v>102079.6</v>
      </c>
      <c r="F3" s="16">
        <f>E3/$E$14*100</f>
        <v>14.77213872261887</v>
      </c>
    </row>
    <row r="4" spans="1:7" ht="30" x14ac:dyDescent="0.25">
      <c r="A4" s="10" t="s">
        <v>5</v>
      </c>
      <c r="B4" s="24" t="s">
        <v>17</v>
      </c>
      <c r="C4" s="14">
        <v>716.7</v>
      </c>
      <c r="D4" s="15">
        <f t="shared" ref="D4:D12" si="0">E4/C4*100</f>
        <v>99.94418864238871</v>
      </c>
      <c r="E4" s="15">
        <v>716.3</v>
      </c>
      <c r="F4" s="16">
        <f>E4/$E$14*100</f>
        <v>0.10365717505762065</v>
      </c>
    </row>
    <row r="5" spans="1:7" x14ac:dyDescent="0.25">
      <c r="A5" s="10" t="s">
        <v>6</v>
      </c>
      <c r="B5" s="24" t="s">
        <v>18</v>
      </c>
      <c r="C5" s="14">
        <v>34623.1</v>
      </c>
      <c r="D5" s="15">
        <f t="shared" si="0"/>
        <v>99.919995609867414</v>
      </c>
      <c r="E5" s="15">
        <v>34595.4</v>
      </c>
      <c r="F5" s="16">
        <f>E5/$E$14*100</f>
        <v>5.0063680496836662</v>
      </c>
    </row>
    <row r="6" spans="1:7" x14ac:dyDescent="0.25">
      <c r="A6" s="10" t="s">
        <v>7</v>
      </c>
      <c r="B6" s="24" t="s">
        <v>19</v>
      </c>
      <c r="C6" s="14">
        <v>260854.8</v>
      </c>
      <c r="D6" s="15">
        <f t="shared" si="0"/>
        <v>66.367764748818118</v>
      </c>
      <c r="E6" s="15">
        <v>173123.5</v>
      </c>
      <c r="F6" s="16">
        <f>E6/$E$14*100</f>
        <v>25.053040550171701</v>
      </c>
    </row>
    <row r="7" spans="1:7" x14ac:dyDescent="0.25">
      <c r="A7" s="10" t="s">
        <v>8</v>
      </c>
      <c r="B7" s="24" t="s">
        <v>20</v>
      </c>
      <c r="C7" s="14">
        <v>2509.6</v>
      </c>
      <c r="D7" s="15">
        <f t="shared" si="0"/>
        <v>100</v>
      </c>
      <c r="E7" s="15">
        <v>2509.6</v>
      </c>
      <c r="F7" s="16">
        <f>E7/$E$14*100</f>
        <v>0.36316912819294261</v>
      </c>
    </row>
    <row r="8" spans="1:7" s="3" customFormat="1" x14ac:dyDescent="0.25">
      <c r="A8" s="17" t="s">
        <v>9</v>
      </c>
      <c r="B8" s="24" t="s">
        <v>21</v>
      </c>
      <c r="C8" s="18">
        <v>230695</v>
      </c>
      <c r="D8" s="19">
        <f t="shared" si="0"/>
        <v>99.536791001105357</v>
      </c>
      <c r="E8" s="19">
        <v>229626.4</v>
      </c>
      <c r="F8" s="20">
        <f>E8/$E$14*100</f>
        <v>33.229685805739528</v>
      </c>
      <c r="G8" s="21"/>
    </row>
    <row r="9" spans="1:7" s="3" customFormat="1" x14ac:dyDescent="0.25">
      <c r="A9" s="17" t="s">
        <v>10</v>
      </c>
      <c r="B9" s="24" t="s">
        <v>22</v>
      </c>
      <c r="C9" s="18">
        <v>65925.899999999994</v>
      </c>
      <c r="D9" s="19">
        <f t="shared" si="0"/>
        <v>100</v>
      </c>
      <c r="E9" s="19">
        <v>65925.899999999994</v>
      </c>
      <c r="F9" s="20">
        <f>E9/$E$14*100</f>
        <v>9.5402660297796924</v>
      </c>
      <c r="G9" s="21"/>
    </row>
    <row r="10" spans="1:7" s="3" customFormat="1" x14ac:dyDescent="0.25">
      <c r="A10" s="17" t="s">
        <v>11</v>
      </c>
      <c r="B10" s="24" t="s">
        <v>23</v>
      </c>
      <c r="C10" s="18">
        <v>99.3</v>
      </c>
      <c r="D10" s="19">
        <f t="shared" si="0"/>
        <v>100</v>
      </c>
      <c r="E10" s="19">
        <v>99.3</v>
      </c>
      <c r="F10" s="20">
        <f>E10/$E$14*100</f>
        <v>1.4369897365938477E-2</v>
      </c>
      <c r="G10" s="21"/>
    </row>
    <row r="11" spans="1:7" s="3" customFormat="1" x14ac:dyDescent="0.25">
      <c r="A11" s="17" t="s">
        <v>12</v>
      </c>
      <c r="B11" s="24" t="s">
        <v>24</v>
      </c>
      <c r="C11" s="18">
        <v>16107</v>
      </c>
      <c r="D11" s="19">
        <f t="shared" si="0"/>
        <v>98.548457192524992</v>
      </c>
      <c r="E11" s="19">
        <v>15873.2</v>
      </c>
      <c r="F11" s="20">
        <f>E11/$E$14*100</f>
        <v>2.297041841581215</v>
      </c>
      <c r="G11" s="21"/>
    </row>
    <row r="12" spans="1:7" s="3" customFormat="1" x14ac:dyDescent="0.25">
      <c r="A12" s="17" t="s">
        <v>13</v>
      </c>
      <c r="B12" s="24" t="s">
        <v>25</v>
      </c>
      <c r="C12" s="18">
        <v>7269.8</v>
      </c>
      <c r="D12" s="19">
        <f t="shared" si="0"/>
        <v>98.624446339651712</v>
      </c>
      <c r="E12" s="19">
        <v>7169.8</v>
      </c>
      <c r="F12" s="20">
        <f>E12/$E$14*100</f>
        <v>1.0375557918862608</v>
      </c>
      <c r="G12" s="21"/>
    </row>
    <row r="13" spans="1:7" ht="60" x14ac:dyDescent="0.25">
      <c r="A13" s="10" t="s">
        <v>14</v>
      </c>
      <c r="B13" s="13" t="s">
        <v>26</v>
      </c>
      <c r="C13" s="14">
        <v>59308.9</v>
      </c>
      <c r="D13" s="15">
        <f t="shared" ref="D13:D14" si="1">E13/C13*100</f>
        <v>100</v>
      </c>
      <c r="E13" s="15">
        <v>59308.9</v>
      </c>
      <c r="F13" s="16">
        <f>E13/$E$14*100</f>
        <v>8.5827070079225436</v>
      </c>
    </row>
    <row r="14" spans="1:7" x14ac:dyDescent="0.25">
      <c r="A14" s="10" t="s">
        <v>15</v>
      </c>
      <c r="B14" s="22">
        <f>SUM(B3:B12)</f>
        <v>0</v>
      </c>
      <c r="C14" s="14">
        <f>SUM(C3:C13)</f>
        <v>781615.60000000009</v>
      </c>
      <c r="D14" s="15">
        <f t="shared" si="1"/>
        <v>88.410198056435931</v>
      </c>
      <c r="E14" s="15">
        <f>SUM(E3:E13)</f>
        <v>691027.90000000014</v>
      </c>
      <c r="F14" s="16">
        <f>E14/$E$14*100</f>
        <v>100</v>
      </c>
    </row>
  </sheetData>
  <mergeCells count="3">
    <mergeCell ref="E1:F1"/>
    <mergeCell ref="A1:B1"/>
    <mergeCell ref="C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7"/>
  <sheetViews>
    <sheetView zoomScale="85" zoomScaleNormal="85" zoomScaleSheetLayoutView="100" workbookViewId="0">
      <selection activeCell="B17" sqref="B17"/>
    </sheetView>
  </sheetViews>
  <sheetFormatPr defaultColWidth="9" defaultRowHeight="12.75" x14ac:dyDescent="0.2"/>
  <cols>
    <col min="1" max="1" width="51.5703125" style="27" customWidth="1"/>
    <col min="2" max="2" width="19.140625" style="27" customWidth="1"/>
    <col min="3" max="3" width="17.28515625" style="27" customWidth="1"/>
    <col min="4" max="254" width="9" style="27"/>
    <col min="255" max="255" width="24.7109375" style="27" customWidth="1"/>
    <col min="256" max="256" width="51.5703125" style="27" customWidth="1"/>
    <col min="257" max="257" width="13.42578125" style="27" customWidth="1"/>
    <col min="258" max="258" width="11" style="27" customWidth="1"/>
    <col min="259" max="259" width="10.42578125" style="27" customWidth="1"/>
    <col min="260" max="510" width="9" style="27"/>
    <col min="511" max="511" width="24.7109375" style="27" customWidth="1"/>
    <col min="512" max="512" width="51.5703125" style="27" customWidth="1"/>
    <col min="513" max="513" width="13.42578125" style="27" customWidth="1"/>
    <col min="514" max="514" width="11" style="27" customWidth="1"/>
    <col min="515" max="515" width="10.42578125" style="27" customWidth="1"/>
    <col min="516" max="766" width="9" style="27"/>
    <col min="767" max="767" width="24.7109375" style="27" customWidth="1"/>
    <col min="768" max="768" width="51.5703125" style="27" customWidth="1"/>
    <col min="769" max="769" width="13.42578125" style="27" customWidth="1"/>
    <col min="770" max="770" width="11" style="27" customWidth="1"/>
    <col min="771" max="771" width="10.42578125" style="27" customWidth="1"/>
    <col min="772" max="1022" width="9" style="27"/>
    <col min="1023" max="1023" width="24.7109375" style="27" customWidth="1"/>
    <col min="1024" max="1024" width="51.5703125" style="27" customWidth="1"/>
    <col min="1025" max="1025" width="13.42578125" style="27" customWidth="1"/>
    <col min="1026" max="1026" width="11" style="27" customWidth="1"/>
    <col min="1027" max="1027" width="10.42578125" style="27" customWidth="1"/>
    <col min="1028" max="1278" width="9" style="27"/>
    <col min="1279" max="1279" width="24.7109375" style="27" customWidth="1"/>
    <col min="1280" max="1280" width="51.5703125" style="27" customWidth="1"/>
    <col min="1281" max="1281" width="13.42578125" style="27" customWidth="1"/>
    <col min="1282" max="1282" width="11" style="27" customWidth="1"/>
    <col min="1283" max="1283" width="10.42578125" style="27" customWidth="1"/>
    <col min="1284" max="1534" width="9" style="27"/>
    <col min="1535" max="1535" width="24.7109375" style="27" customWidth="1"/>
    <col min="1536" max="1536" width="51.5703125" style="27" customWidth="1"/>
    <col min="1537" max="1537" width="13.42578125" style="27" customWidth="1"/>
    <col min="1538" max="1538" width="11" style="27" customWidth="1"/>
    <col min="1539" max="1539" width="10.42578125" style="27" customWidth="1"/>
    <col min="1540" max="1790" width="9" style="27"/>
    <col min="1791" max="1791" width="24.7109375" style="27" customWidth="1"/>
    <col min="1792" max="1792" width="51.5703125" style="27" customWidth="1"/>
    <col min="1793" max="1793" width="13.42578125" style="27" customWidth="1"/>
    <col min="1794" max="1794" width="11" style="27" customWidth="1"/>
    <col min="1795" max="1795" width="10.42578125" style="27" customWidth="1"/>
    <col min="1796" max="2046" width="9" style="27"/>
    <col min="2047" max="2047" width="24.7109375" style="27" customWidth="1"/>
    <col min="2048" max="2048" width="51.5703125" style="27" customWidth="1"/>
    <col min="2049" max="2049" width="13.42578125" style="27" customWidth="1"/>
    <col min="2050" max="2050" width="11" style="27" customWidth="1"/>
    <col min="2051" max="2051" width="10.42578125" style="27" customWidth="1"/>
    <col min="2052" max="2302" width="9" style="27"/>
    <col min="2303" max="2303" width="24.7109375" style="27" customWidth="1"/>
    <col min="2304" max="2304" width="51.5703125" style="27" customWidth="1"/>
    <col min="2305" max="2305" width="13.42578125" style="27" customWidth="1"/>
    <col min="2306" max="2306" width="11" style="27" customWidth="1"/>
    <col min="2307" max="2307" width="10.42578125" style="27" customWidth="1"/>
    <col min="2308" max="2558" width="9" style="27"/>
    <col min="2559" max="2559" width="24.7109375" style="27" customWidth="1"/>
    <col min="2560" max="2560" width="51.5703125" style="27" customWidth="1"/>
    <col min="2561" max="2561" width="13.42578125" style="27" customWidth="1"/>
    <col min="2562" max="2562" width="11" style="27" customWidth="1"/>
    <col min="2563" max="2563" width="10.42578125" style="27" customWidth="1"/>
    <col min="2564" max="2814" width="9" style="27"/>
    <col min="2815" max="2815" width="24.7109375" style="27" customWidth="1"/>
    <col min="2816" max="2816" width="51.5703125" style="27" customWidth="1"/>
    <col min="2817" max="2817" width="13.42578125" style="27" customWidth="1"/>
    <col min="2818" max="2818" width="11" style="27" customWidth="1"/>
    <col min="2819" max="2819" width="10.42578125" style="27" customWidth="1"/>
    <col min="2820" max="3070" width="9" style="27"/>
    <col min="3071" max="3071" width="24.7109375" style="27" customWidth="1"/>
    <col min="3072" max="3072" width="51.5703125" style="27" customWidth="1"/>
    <col min="3073" max="3073" width="13.42578125" style="27" customWidth="1"/>
    <col min="3074" max="3074" width="11" style="27" customWidth="1"/>
    <col min="3075" max="3075" width="10.42578125" style="27" customWidth="1"/>
    <col min="3076" max="3326" width="9" style="27"/>
    <col min="3327" max="3327" width="24.7109375" style="27" customWidth="1"/>
    <col min="3328" max="3328" width="51.5703125" style="27" customWidth="1"/>
    <col min="3329" max="3329" width="13.42578125" style="27" customWidth="1"/>
    <col min="3330" max="3330" width="11" style="27" customWidth="1"/>
    <col min="3331" max="3331" width="10.42578125" style="27" customWidth="1"/>
    <col min="3332" max="3582" width="9" style="27"/>
    <col min="3583" max="3583" width="24.7109375" style="27" customWidth="1"/>
    <col min="3584" max="3584" width="51.5703125" style="27" customWidth="1"/>
    <col min="3585" max="3585" width="13.42578125" style="27" customWidth="1"/>
    <col min="3586" max="3586" width="11" style="27" customWidth="1"/>
    <col min="3587" max="3587" width="10.42578125" style="27" customWidth="1"/>
    <col min="3588" max="3838" width="9" style="27"/>
    <col min="3839" max="3839" width="24.7109375" style="27" customWidth="1"/>
    <col min="3840" max="3840" width="51.5703125" style="27" customWidth="1"/>
    <col min="3841" max="3841" width="13.42578125" style="27" customWidth="1"/>
    <col min="3842" max="3842" width="11" style="27" customWidth="1"/>
    <col min="3843" max="3843" width="10.42578125" style="27" customWidth="1"/>
    <col min="3844" max="4094" width="9" style="27"/>
    <col min="4095" max="4095" width="24.7109375" style="27" customWidth="1"/>
    <col min="4096" max="4096" width="51.5703125" style="27" customWidth="1"/>
    <col min="4097" max="4097" width="13.42578125" style="27" customWidth="1"/>
    <col min="4098" max="4098" width="11" style="27" customWidth="1"/>
    <col min="4099" max="4099" width="10.42578125" style="27" customWidth="1"/>
    <col min="4100" max="4350" width="9" style="27"/>
    <col min="4351" max="4351" width="24.7109375" style="27" customWidth="1"/>
    <col min="4352" max="4352" width="51.5703125" style="27" customWidth="1"/>
    <col min="4353" max="4353" width="13.42578125" style="27" customWidth="1"/>
    <col min="4354" max="4354" width="11" style="27" customWidth="1"/>
    <col min="4355" max="4355" width="10.42578125" style="27" customWidth="1"/>
    <col min="4356" max="4606" width="9" style="27"/>
    <col min="4607" max="4607" width="24.7109375" style="27" customWidth="1"/>
    <col min="4608" max="4608" width="51.5703125" style="27" customWidth="1"/>
    <col min="4609" max="4609" width="13.42578125" style="27" customWidth="1"/>
    <col min="4610" max="4610" width="11" style="27" customWidth="1"/>
    <col min="4611" max="4611" width="10.42578125" style="27" customWidth="1"/>
    <col min="4612" max="4862" width="9" style="27"/>
    <col min="4863" max="4863" width="24.7109375" style="27" customWidth="1"/>
    <col min="4864" max="4864" width="51.5703125" style="27" customWidth="1"/>
    <col min="4865" max="4865" width="13.42578125" style="27" customWidth="1"/>
    <col min="4866" max="4866" width="11" style="27" customWidth="1"/>
    <col min="4867" max="4867" width="10.42578125" style="27" customWidth="1"/>
    <col min="4868" max="5118" width="9" style="27"/>
    <col min="5119" max="5119" width="24.7109375" style="27" customWidth="1"/>
    <col min="5120" max="5120" width="51.5703125" style="27" customWidth="1"/>
    <col min="5121" max="5121" width="13.42578125" style="27" customWidth="1"/>
    <col min="5122" max="5122" width="11" style="27" customWidth="1"/>
    <col min="5123" max="5123" width="10.42578125" style="27" customWidth="1"/>
    <col min="5124" max="5374" width="9" style="27"/>
    <col min="5375" max="5375" width="24.7109375" style="27" customWidth="1"/>
    <col min="5376" max="5376" width="51.5703125" style="27" customWidth="1"/>
    <col min="5377" max="5377" width="13.42578125" style="27" customWidth="1"/>
    <col min="5378" max="5378" width="11" style="27" customWidth="1"/>
    <col min="5379" max="5379" width="10.42578125" style="27" customWidth="1"/>
    <col min="5380" max="5630" width="9" style="27"/>
    <col min="5631" max="5631" width="24.7109375" style="27" customWidth="1"/>
    <col min="5632" max="5632" width="51.5703125" style="27" customWidth="1"/>
    <col min="5633" max="5633" width="13.42578125" style="27" customWidth="1"/>
    <col min="5634" max="5634" width="11" style="27" customWidth="1"/>
    <col min="5635" max="5635" width="10.42578125" style="27" customWidth="1"/>
    <col min="5636" max="5886" width="9" style="27"/>
    <col min="5887" max="5887" width="24.7109375" style="27" customWidth="1"/>
    <col min="5888" max="5888" width="51.5703125" style="27" customWidth="1"/>
    <col min="5889" max="5889" width="13.42578125" style="27" customWidth="1"/>
    <col min="5890" max="5890" width="11" style="27" customWidth="1"/>
    <col min="5891" max="5891" width="10.42578125" style="27" customWidth="1"/>
    <col min="5892" max="6142" width="9" style="27"/>
    <col min="6143" max="6143" width="24.7109375" style="27" customWidth="1"/>
    <col min="6144" max="6144" width="51.5703125" style="27" customWidth="1"/>
    <col min="6145" max="6145" width="13.42578125" style="27" customWidth="1"/>
    <col min="6146" max="6146" width="11" style="27" customWidth="1"/>
    <col min="6147" max="6147" width="10.42578125" style="27" customWidth="1"/>
    <col min="6148" max="6398" width="9" style="27"/>
    <col min="6399" max="6399" width="24.7109375" style="27" customWidth="1"/>
    <col min="6400" max="6400" width="51.5703125" style="27" customWidth="1"/>
    <col min="6401" max="6401" width="13.42578125" style="27" customWidth="1"/>
    <col min="6402" max="6402" width="11" style="27" customWidth="1"/>
    <col min="6403" max="6403" width="10.42578125" style="27" customWidth="1"/>
    <col min="6404" max="6654" width="9" style="27"/>
    <col min="6655" max="6655" width="24.7109375" style="27" customWidth="1"/>
    <col min="6656" max="6656" width="51.5703125" style="27" customWidth="1"/>
    <col min="6657" max="6657" width="13.42578125" style="27" customWidth="1"/>
    <col min="6658" max="6658" width="11" style="27" customWidth="1"/>
    <col min="6659" max="6659" width="10.42578125" style="27" customWidth="1"/>
    <col min="6660" max="6910" width="9" style="27"/>
    <col min="6911" max="6911" width="24.7109375" style="27" customWidth="1"/>
    <col min="6912" max="6912" width="51.5703125" style="27" customWidth="1"/>
    <col min="6913" max="6913" width="13.42578125" style="27" customWidth="1"/>
    <col min="6914" max="6914" width="11" style="27" customWidth="1"/>
    <col min="6915" max="6915" width="10.42578125" style="27" customWidth="1"/>
    <col min="6916" max="7166" width="9" style="27"/>
    <col min="7167" max="7167" width="24.7109375" style="27" customWidth="1"/>
    <col min="7168" max="7168" width="51.5703125" style="27" customWidth="1"/>
    <col min="7169" max="7169" width="13.42578125" style="27" customWidth="1"/>
    <col min="7170" max="7170" width="11" style="27" customWidth="1"/>
    <col min="7171" max="7171" width="10.42578125" style="27" customWidth="1"/>
    <col min="7172" max="7422" width="9" style="27"/>
    <col min="7423" max="7423" width="24.7109375" style="27" customWidth="1"/>
    <col min="7424" max="7424" width="51.5703125" style="27" customWidth="1"/>
    <col min="7425" max="7425" width="13.42578125" style="27" customWidth="1"/>
    <col min="7426" max="7426" width="11" style="27" customWidth="1"/>
    <col min="7427" max="7427" width="10.42578125" style="27" customWidth="1"/>
    <col min="7428" max="7678" width="9" style="27"/>
    <col min="7679" max="7679" width="24.7109375" style="27" customWidth="1"/>
    <col min="7680" max="7680" width="51.5703125" style="27" customWidth="1"/>
    <col min="7681" max="7681" width="13.42578125" style="27" customWidth="1"/>
    <col min="7682" max="7682" width="11" style="27" customWidth="1"/>
    <col min="7683" max="7683" width="10.42578125" style="27" customWidth="1"/>
    <col min="7684" max="7934" width="9" style="27"/>
    <col min="7935" max="7935" width="24.7109375" style="27" customWidth="1"/>
    <col min="7936" max="7936" width="51.5703125" style="27" customWidth="1"/>
    <col min="7937" max="7937" width="13.42578125" style="27" customWidth="1"/>
    <col min="7938" max="7938" width="11" style="27" customWidth="1"/>
    <col min="7939" max="7939" width="10.42578125" style="27" customWidth="1"/>
    <col min="7940" max="8190" width="9" style="27"/>
    <col min="8191" max="8191" width="24.7109375" style="27" customWidth="1"/>
    <col min="8192" max="8192" width="51.5703125" style="27" customWidth="1"/>
    <col min="8193" max="8193" width="13.42578125" style="27" customWidth="1"/>
    <col min="8194" max="8194" width="11" style="27" customWidth="1"/>
    <col min="8195" max="8195" width="10.42578125" style="27" customWidth="1"/>
    <col min="8196" max="8446" width="9" style="27"/>
    <col min="8447" max="8447" width="24.7109375" style="27" customWidth="1"/>
    <col min="8448" max="8448" width="51.5703125" style="27" customWidth="1"/>
    <col min="8449" max="8449" width="13.42578125" style="27" customWidth="1"/>
    <col min="8450" max="8450" width="11" style="27" customWidth="1"/>
    <col min="8451" max="8451" width="10.42578125" style="27" customWidth="1"/>
    <col min="8452" max="8702" width="9" style="27"/>
    <col min="8703" max="8703" width="24.7109375" style="27" customWidth="1"/>
    <col min="8704" max="8704" width="51.5703125" style="27" customWidth="1"/>
    <col min="8705" max="8705" width="13.42578125" style="27" customWidth="1"/>
    <col min="8706" max="8706" width="11" style="27" customWidth="1"/>
    <col min="8707" max="8707" width="10.42578125" style="27" customWidth="1"/>
    <col min="8708" max="8958" width="9" style="27"/>
    <col min="8959" max="8959" width="24.7109375" style="27" customWidth="1"/>
    <col min="8960" max="8960" width="51.5703125" style="27" customWidth="1"/>
    <col min="8961" max="8961" width="13.42578125" style="27" customWidth="1"/>
    <col min="8962" max="8962" width="11" style="27" customWidth="1"/>
    <col min="8963" max="8963" width="10.42578125" style="27" customWidth="1"/>
    <col min="8964" max="9214" width="9" style="27"/>
    <col min="9215" max="9215" width="24.7109375" style="27" customWidth="1"/>
    <col min="9216" max="9216" width="51.5703125" style="27" customWidth="1"/>
    <col min="9217" max="9217" width="13.42578125" style="27" customWidth="1"/>
    <col min="9218" max="9218" width="11" style="27" customWidth="1"/>
    <col min="9219" max="9219" width="10.42578125" style="27" customWidth="1"/>
    <col min="9220" max="9470" width="9" style="27"/>
    <col min="9471" max="9471" width="24.7109375" style="27" customWidth="1"/>
    <col min="9472" max="9472" width="51.5703125" style="27" customWidth="1"/>
    <col min="9473" max="9473" width="13.42578125" style="27" customWidth="1"/>
    <col min="9474" max="9474" width="11" style="27" customWidth="1"/>
    <col min="9475" max="9475" width="10.42578125" style="27" customWidth="1"/>
    <col min="9476" max="9726" width="9" style="27"/>
    <col min="9727" max="9727" width="24.7109375" style="27" customWidth="1"/>
    <col min="9728" max="9728" width="51.5703125" style="27" customWidth="1"/>
    <col min="9729" max="9729" width="13.42578125" style="27" customWidth="1"/>
    <col min="9730" max="9730" width="11" style="27" customWidth="1"/>
    <col min="9731" max="9731" width="10.42578125" style="27" customWidth="1"/>
    <col min="9732" max="9982" width="9" style="27"/>
    <col min="9983" max="9983" width="24.7109375" style="27" customWidth="1"/>
    <col min="9984" max="9984" width="51.5703125" style="27" customWidth="1"/>
    <col min="9985" max="9985" width="13.42578125" style="27" customWidth="1"/>
    <col min="9986" max="9986" width="11" style="27" customWidth="1"/>
    <col min="9987" max="9987" width="10.42578125" style="27" customWidth="1"/>
    <col min="9988" max="10238" width="9" style="27"/>
    <col min="10239" max="10239" width="24.7109375" style="27" customWidth="1"/>
    <col min="10240" max="10240" width="51.5703125" style="27" customWidth="1"/>
    <col min="10241" max="10241" width="13.42578125" style="27" customWidth="1"/>
    <col min="10242" max="10242" width="11" style="27" customWidth="1"/>
    <col min="10243" max="10243" width="10.42578125" style="27" customWidth="1"/>
    <col min="10244" max="10494" width="9" style="27"/>
    <col min="10495" max="10495" width="24.7109375" style="27" customWidth="1"/>
    <col min="10496" max="10496" width="51.5703125" style="27" customWidth="1"/>
    <col min="10497" max="10497" width="13.42578125" style="27" customWidth="1"/>
    <col min="10498" max="10498" width="11" style="27" customWidth="1"/>
    <col min="10499" max="10499" width="10.42578125" style="27" customWidth="1"/>
    <col min="10500" max="10750" width="9" style="27"/>
    <col min="10751" max="10751" width="24.7109375" style="27" customWidth="1"/>
    <col min="10752" max="10752" width="51.5703125" style="27" customWidth="1"/>
    <col min="10753" max="10753" width="13.42578125" style="27" customWidth="1"/>
    <col min="10754" max="10754" width="11" style="27" customWidth="1"/>
    <col min="10755" max="10755" width="10.42578125" style="27" customWidth="1"/>
    <col min="10756" max="11006" width="9" style="27"/>
    <col min="11007" max="11007" width="24.7109375" style="27" customWidth="1"/>
    <col min="11008" max="11008" width="51.5703125" style="27" customWidth="1"/>
    <col min="11009" max="11009" width="13.42578125" style="27" customWidth="1"/>
    <col min="11010" max="11010" width="11" style="27" customWidth="1"/>
    <col min="11011" max="11011" width="10.42578125" style="27" customWidth="1"/>
    <col min="11012" max="11262" width="9" style="27"/>
    <col min="11263" max="11263" width="24.7109375" style="27" customWidth="1"/>
    <col min="11264" max="11264" width="51.5703125" style="27" customWidth="1"/>
    <col min="11265" max="11265" width="13.42578125" style="27" customWidth="1"/>
    <col min="11266" max="11266" width="11" style="27" customWidth="1"/>
    <col min="11267" max="11267" width="10.42578125" style="27" customWidth="1"/>
    <col min="11268" max="11518" width="9" style="27"/>
    <col min="11519" max="11519" width="24.7109375" style="27" customWidth="1"/>
    <col min="11520" max="11520" width="51.5703125" style="27" customWidth="1"/>
    <col min="11521" max="11521" width="13.42578125" style="27" customWidth="1"/>
    <col min="11522" max="11522" width="11" style="27" customWidth="1"/>
    <col min="11523" max="11523" width="10.42578125" style="27" customWidth="1"/>
    <col min="11524" max="11774" width="9" style="27"/>
    <col min="11775" max="11775" width="24.7109375" style="27" customWidth="1"/>
    <col min="11776" max="11776" width="51.5703125" style="27" customWidth="1"/>
    <col min="11777" max="11777" width="13.42578125" style="27" customWidth="1"/>
    <col min="11778" max="11778" width="11" style="27" customWidth="1"/>
    <col min="11779" max="11779" width="10.42578125" style="27" customWidth="1"/>
    <col min="11780" max="12030" width="9" style="27"/>
    <col min="12031" max="12031" width="24.7109375" style="27" customWidth="1"/>
    <col min="12032" max="12032" width="51.5703125" style="27" customWidth="1"/>
    <col min="12033" max="12033" width="13.42578125" style="27" customWidth="1"/>
    <col min="12034" max="12034" width="11" style="27" customWidth="1"/>
    <col min="12035" max="12035" width="10.42578125" style="27" customWidth="1"/>
    <col min="12036" max="12286" width="9" style="27"/>
    <col min="12287" max="12287" width="24.7109375" style="27" customWidth="1"/>
    <col min="12288" max="12288" width="51.5703125" style="27" customWidth="1"/>
    <col min="12289" max="12289" width="13.42578125" style="27" customWidth="1"/>
    <col min="12290" max="12290" width="11" style="27" customWidth="1"/>
    <col min="12291" max="12291" width="10.42578125" style="27" customWidth="1"/>
    <col min="12292" max="12542" width="9" style="27"/>
    <col min="12543" max="12543" width="24.7109375" style="27" customWidth="1"/>
    <col min="12544" max="12544" width="51.5703125" style="27" customWidth="1"/>
    <col min="12545" max="12545" width="13.42578125" style="27" customWidth="1"/>
    <col min="12546" max="12546" width="11" style="27" customWidth="1"/>
    <col min="12547" max="12547" width="10.42578125" style="27" customWidth="1"/>
    <col min="12548" max="12798" width="9" style="27"/>
    <col min="12799" max="12799" width="24.7109375" style="27" customWidth="1"/>
    <col min="12800" max="12800" width="51.5703125" style="27" customWidth="1"/>
    <col min="12801" max="12801" width="13.42578125" style="27" customWidth="1"/>
    <col min="12802" max="12802" width="11" style="27" customWidth="1"/>
    <col min="12803" max="12803" width="10.42578125" style="27" customWidth="1"/>
    <col min="12804" max="13054" width="9" style="27"/>
    <col min="13055" max="13055" width="24.7109375" style="27" customWidth="1"/>
    <col min="13056" max="13056" width="51.5703125" style="27" customWidth="1"/>
    <col min="13057" max="13057" width="13.42578125" style="27" customWidth="1"/>
    <col min="13058" max="13058" width="11" style="27" customWidth="1"/>
    <col min="13059" max="13059" width="10.42578125" style="27" customWidth="1"/>
    <col min="13060" max="13310" width="9" style="27"/>
    <col min="13311" max="13311" width="24.7109375" style="27" customWidth="1"/>
    <col min="13312" max="13312" width="51.5703125" style="27" customWidth="1"/>
    <col min="13313" max="13313" width="13.42578125" style="27" customWidth="1"/>
    <col min="13314" max="13314" width="11" style="27" customWidth="1"/>
    <col min="13315" max="13315" width="10.42578125" style="27" customWidth="1"/>
    <col min="13316" max="13566" width="9" style="27"/>
    <col min="13567" max="13567" width="24.7109375" style="27" customWidth="1"/>
    <col min="13568" max="13568" width="51.5703125" style="27" customWidth="1"/>
    <col min="13569" max="13569" width="13.42578125" style="27" customWidth="1"/>
    <col min="13570" max="13570" width="11" style="27" customWidth="1"/>
    <col min="13571" max="13571" width="10.42578125" style="27" customWidth="1"/>
    <col min="13572" max="13822" width="9" style="27"/>
    <col min="13823" max="13823" width="24.7109375" style="27" customWidth="1"/>
    <col min="13824" max="13824" width="51.5703125" style="27" customWidth="1"/>
    <col min="13825" max="13825" width="13.42578125" style="27" customWidth="1"/>
    <col min="13826" max="13826" width="11" style="27" customWidth="1"/>
    <col min="13827" max="13827" width="10.42578125" style="27" customWidth="1"/>
    <col min="13828" max="14078" width="9" style="27"/>
    <col min="14079" max="14079" width="24.7109375" style="27" customWidth="1"/>
    <col min="14080" max="14080" width="51.5703125" style="27" customWidth="1"/>
    <col min="14081" max="14081" width="13.42578125" style="27" customWidth="1"/>
    <col min="14082" max="14082" width="11" style="27" customWidth="1"/>
    <col min="14083" max="14083" width="10.42578125" style="27" customWidth="1"/>
    <col min="14084" max="14334" width="9" style="27"/>
    <col min="14335" max="14335" width="24.7109375" style="27" customWidth="1"/>
    <col min="14336" max="14336" width="51.5703125" style="27" customWidth="1"/>
    <col min="14337" max="14337" width="13.42578125" style="27" customWidth="1"/>
    <col min="14338" max="14338" width="11" style="27" customWidth="1"/>
    <col min="14339" max="14339" width="10.42578125" style="27" customWidth="1"/>
    <col min="14340" max="14590" width="9" style="27"/>
    <col min="14591" max="14591" width="24.7109375" style="27" customWidth="1"/>
    <col min="14592" max="14592" width="51.5703125" style="27" customWidth="1"/>
    <col min="14593" max="14593" width="13.42578125" style="27" customWidth="1"/>
    <col min="14594" max="14594" width="11" style="27" customWidth="1"/>
    <col min="14595" max="14595" width="10.42578125" style="27" customWidth="1"/>
    <col min="14596" max="14846" width="9" style="27"/>
    <col min="14847" max="14847" width="24.7109375" style="27" customWidth="1"/>
    <col min="14848" max="14848" width="51.5703125" style="27" customWidth="1"/>
    <col min="14849" max="14849" width="13.42578125" style="27" customWidth="1"/>
    <col min="14850" max="14850" width="11" style="27" customWidth="1"/>
    <col min="14851" max="14851" width="10.42578125" style="27" customWidth="1"/>
    <col min="14852" max="15102" width="9" style="27"/>
    <col min="15103" max="15103" width="24.7109375" style="27" customWidth="1"/>
    <col min="15104" max="15104" width="51.5703125" style="27" customWidth="1"/>
    <col min="15105" max="15105" width="13.42578125" style="27" customWidth="1"/>
    <col min="15106" max="15106" width="11" style="27" customWidth="1"/>
    <col min="15107" max="15107" width="10.42578125" style="27" customWidth="1"/>
    <col min="15108" max="15358" width="9" style="27"/>
    <col min="15359" max="15359" width="24.7109375" style="27" customWidth="1"/>
    <col min="15360" max="15360" width="51.5703125" style="27" customWidth="1"/>
    <col min="15361" max="15361" width="13.42578125" style="27" customWidth="1"/>
    <col min="15362" max="15362" width="11" style="27" customWidth="1"/>
    <col min="15363" max="15363" width="10.42578125" style="27" customWidth="1"/>
    <col min="15364" max="15614" width="9" style="27"/>
    <col min="15615" max="15615" width="24.7109375" style="27" customWidth="1"/>
    <col min="15616" max="15616" width="51.5703125" style="27" customWidth="1"/>
    <col min="15617" max="15617" width="13.42578125" style="27" customWidth="1"/>
    <col min="15618" max="15618" width="11" style="27" customWidth="1"/>
    <col min="15619" max="15619" width="10.42578125" style="27" customWidth="1"/>
    <col min="15620" max="15870" width="9" style="27"/>
    <col min="15871" max="15871" width="24.7109375" style="27" customWidth="1"/>
    <col min="15872" max="15872" width="51.5703125" style="27" customWidth="1"/>
    <col min="15873" max="15873" width="13.42578125" style="27" customWidth="1"/>
    <col min="15874" max="15874" width="11" style="27" customWidth="1"/>
    <col min="15875" max="15875" width="10.42578125" style="27" customWidth="1"/>
    <col min="15876" max="16126" width="9" style="27"/>
    <col min="16127" max="16127" width="24.7109375" style="27" customWidth="1"/>
    <col min="16128" max="16128" width="51.5703125" style="27" customWidth="1"/>
    <col min="16129" max="16129" width="13.42578125" style="27" customWidth="1"/>
    <col min="16130" max="16130" width="11" style="27" customWidth="1"/>
    <col min="16131" max="16131" width="10.42578125" style="27" customWidth="1"/>
    <col min="16132" max="16384" width="9" style="27"/>
  </cols>
  <sheetData>
    <row r="1" spans="1:3" ht="15.75" customHeight="1" x14ac:dyDescent="0.25">
      <c r="A1" s="28"/>
      <c r="B1" s="28"/>
      <c r="C1" s="28"/>
    </row>
    <row r="2" spans="1:3" ht="15" x14ac:dyDescent="0.2">
      <c r="A2" s="29"/>
      <c r="B2" s="29"/>
      <c r="C2" s="29" t="s">
        <v>27</v>
      </c>
    </row>
    <row r="3" spans="1:3" ht="15.75" x14ac:dyDescent="0.2">
      <c r="A3" s="30" t="s">
        <v>28</v>
      </c>
      <c r="B3" s="31" t="s">
        <v>29</v>
      </c>
      <c r="C3" s="32"/>
    </row>
    <row r="4" spans="1:3" ht="15.75" x14ac:dyDescent="0.2">
      <c r="A4" s="30"/>
      <c r="B4" s="33" t="s">
        <v>0</v>
      </c>
      <c r="C4" s="33" t="s">
        <v>35</v>
      </c>
    </row>
    <row r="5" spans="1:3" ht="15.75" x14ac:dyDescent="0.2">
      <c r="A5" s="30" t="s">
        <v>30</v>
      </c>
      <c r="B5" s="30" t="s">
        <v>31</v>
      </c>
      <c r="C5" s="30" t="s">
        <v>32</v>
      </c>
    </row>
    <row r="6" spans="1:3" ht="41.25" customHeight="1" x14ac:dyDescent="0.25">
      <c r="A6" s="34" t="s">
        <v>37</v>
      </c>
      <c r="B6" s="35">
        <v>169122</v>
      </c>
      <c r="C6" s="35">
        <v>179291.7</v>
      </c>
    </row>
    <row r="7" spans="1:3" ht="18.75" customHeight="1" x14ac:dyDescent="0.25">
      <c r="A7" s="34" t="s">
        <v>36</v>
      </c>
      <c r="B7" s="35">
        <v>8518</v>
      </c>
      <c r="C7" s="35">
        <v>8510.6</v>
      </c>
    </row>
    <row r="8" spans="1:3" ht="47.25" x14ac:dyDescent="0.25">
      <c r="A8" s="36" t="s">
        <v>33</v>
      </c>
      <c r="B8" s="37">
        <v>587825.6</v>
      </c>
      <c r="C8" s="37">
        <v>499833.8</v>
      </c>
    </row>
    <row r="9" spans="1:3" ht="15.75" x14ac:dyDescent="0.25">
      <c r="A9" s="38" t="s">
        <v>34</v>
      </c>
      <c r="B9" s="39">
        <v>257.10000000000002</v>
      </c>
      <c r="C9" s="39">
        <v>257.10000000000002</v>
      </c>
    </row>
    <row r="10" spans="1:3" ht="63" x14ac:dyDescent="0.25">
      <c r="A10" s="38" t="s">
        <v>38</v>
      </c>
      <c r="B10" s="39"/>
      <c r="C10" s="39">
        <v>-157.19999999999999</v>
      </c>
    </row>
    <row r="11" spans="1:3" ht="15.75" x14ac:dyDescent="0.2">
      <c r="A11" s="40"/>
      <c r="B11" s="41">
        <v>765722.7</v>
      </c>
      <c r="C11" s="41">
        <f>C6+C7+C8+C9+C10</f>
        <v>687736</v>
      </c>
    </row>
    <row r="13" spans="1:3" x14ac:dyDescent="0.2">
      <c r="B13" s="42"/>
      <c r="C13" s="42"/>
    </row>
    <row r="17" spans="2:3" x14ac:dyDescent="0.2">
      <c r="B17" s="42"/>
      <c r="C17" s="42"/>
    </row>
  </sheetData>
  <sheetProtection selectLockedCells="1" selectUnlockedCells="1"/>
  <mergeCells count="1">
    <mergeCell ref="B3:C3"/>
  </mergeCells>
  <printOptions horizontalCentered="1"/>
  <pageMargins left="0.98425196850393704" right="0.59055118110236227" top="0.78740157480314965" bottom="0.78740157480314965" header="0.51181102362204722" footer="0.51181102362204722"/>
  <pageSetup paperSize="9" scale="43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tabSelected="1" workbookViewId="0">
      <selection activeCell="B35" sqref="B35"/>
    </sheetView>
  </sheetViews>
  <sheetFormatPr defaultRowHeight="15" x14ac:dyDescent="0.25"/>
  <cols>
    <col min="2" max="2" width="46.7109375" customWidth="1"/>
    <col min="3" max="3" width="16.140625" customWidth="1"/>
  </cols>
  <sheetData>
    <row r="3" spans="2:3" ht="30" x14ac:dyDescent="0.25">
      <c r="B3" s="4" t="s">
        <v>40</v>
      </c>
      <c r="C3" s="2">
        <v>-691171.1</v>
      </c>
    </row>
    <row r="4" spans="2:3" ht="30" x14ac:dyDescent="0.25">
      <c r="B4" s="4" t="s">
        <v>41</v>
      </c>
      <c r="C4" s="2">
        <v>694463.1</v>
      </c>
    </row>
    <row r="5" spans="2:3" x14ac:dyDescent="0.25">
      <c r="B5" s="1" t="s">
        <v>39</v>
      </c>
      <c r="C5" s="2">
        <f>C3+C4</f>
        <v>3292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 по отраслям</vt:lpstr>
      <vt:lpstr>доходы</vt:lpstr>
      <vt:lpstr>дефицит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Ю.В.</dc:creator>
  <cp:lastModifiedBy>Кузнецова Ю.В.</cp:lastModifiedBy>
  <dcterms:created xsi:type="dcterms:W3CDTF">2023-02-02T11:04:01Z</dcterms:created>
  <dcterms:modified xsi:type="dcterms:W3CDTF">2023-02-02T11:29:23Z</dcterms:modified>
</cp:coreProperties>
</file>